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cvanb/Documents/Paul/DQI/Hypergeo/"/>
    </mc:Choice>
  </mc:AlternateContent>
  <xr:revisionPtr revIDLastSave="0" documentId="13_ncr:1_{4DF8FB65-7F30-8349-A22A-4B48F48CC504}" xr6:coauthVersionLast="45" xr6:coauthVersionMax="45" xr10:uidLastSave="{00000000-0000-0000-0000-000000000000}"/>
  <bookViews>
    <workbookView xWindow="960" yWindow="1000" windowWidth="37360" windowHeight="18860" xr2:uid="{00000000-000D-0000-FFFF-FFFF00000000}"/>
  </bookViews>
  <sheets>
    <sheet name="Sheet1" sheetId="1" r:id="rId1"/>
  </sheets>
  <definedNames>
    <definedName name="AS2DocOpenMode" hidden="1">"AS2DocumentEdit"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C4" i="1" l="1"/>
  <c r="C7" i="1" s="1"/>
  <c r="D17" i="1" l="1"/>
  <c r="C8" i="1"/>
  <c r="E17" i="1" s="1"/>
  <c r="C10" i="1" l="1"/>
  <c r="C17" i="1"/>
  <c r="C11" i="1" l="1"/>
  <c r="E10" i="1"/>
  <c r="E13" i="1" s="1"/>
  <c r="D13" i="1"/>
  <c r="C13" i="1" l="1"/>
</calcChain>
</file>

<file path=xl/sharedStrings.xml><?xml version="1.0" encoding="utf-8"?>
<sst xmlns="http://schemas.openxmlformats.org/spreadsheetml/2006/main" count="23" uniqueCount="18">
  <si>
    <t>indien bekend, omvang populatie</t>
  </si>
  <si>
    <t>berekening op basis van</t>
  </si>
  <si>
    <t>minimaal noodzakelijke steekproefomvang</t>
  </si>
  <si>
    <t>z waarde normale verdeling</t>
  </si>
  <si>
    <t>geadviseerde steekproefomvang</t>
  </si>
  <si>
    <t xml:space="preserve">waarschijnlijk aantal "successen" </t>
  </si>
  <si>
    <t>indien bekend, vermoedelijk % "successen"</t>
  </si>
  <si>
    <t>interval</t>
  </si>
  <si>
    <t>ondergrens</t>
  </si>
  <si>
    <t>midden</t>
  </si>
  <si>
    <t>bovengrens</t>
  </si>
  <si>
    <t>eindigheidscorrectie</t>
  </si>
  <si>
    <t>werkelijke omvang</t>
  </si>
  <si>
    <t xml:space="preserve">gevonden aantal "successen" </t>
  </si>
  <si>
    <t>disclaimer op steekproeven.eu</t>
  </si>
  <si>
    <t>percentage-schatten 09-02-2021</t>
  </si>
  <si>
    <r>
      <t xml:space="preserve">% </t>
    </r>
    <r>
      <rPr>
        <i/>
        <sz val="10"/>
        <rFont val="Arial"/>
        <family val="2"/>
      </rPr>
      <t>eenzijdige</t>
    </r>
    <r>
      <rPr>
        <sz val="10"/>
        <rFont val="Arial"/>
        <family val="2"/>
      </rPr>
      <t xml:space="preserve"> onnauwkeurigheid</t>
    </r>
  </si>
  <si>
    <r>
      <t xml:space="preserve">% </t>
    </r>
    <r>
      <rPr>
        <i/>
        <sz val="10"/>
        <rFont val="Arial"/>
        <family val="2"/>
      </rPr>
      <t>tweezijdige</t>
    </r>
    <r>
      <rPr>
        <sz val="10"/>
        <rFont val="Arial"/>
        <family val="2"/>
      </rPr>
      <t xml:space="preserve"> betrouwbaarheid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</si>
</sst>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10" xfId="0" applyNumberFormat="1" applyFill="1" applyBorder="1" applyProtection="1">
      <protection locked="0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10" fontId="0" fillId="2" borderId="0" xfId="0" applyNumberForma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0" fillId="2" borderId="4" xfId="0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10" fontId="0" fillId="0" borderId="15" xfId="0" applyNumberFormat="1" applyFill="1" applyBorder="1" applyProtection="1">
      <protection locked="0"/>
    </xf>
    <xf numFmtId="10" fontId="0" fillId="0" borderId="16" xfId="0" applyNumberFormat="1" applyFill="1" applyBorder="1" applyProtection="1">
      <protection locked="0"/>
    </xf>
    <xf numFmtId="0" fontId="1" fillId="2" borderId="9" xfId="0" applyFont="1" applyFill="1" applyBorder="1" applyProtection="1">
      <protection hidden="1"/>
    </xf>
    <xf numFmtId="10" fontId="0" fillId="2" borderId="17" xfId="0" applyNumberFormat="1" applyFill="1" applyBorder="1" applyProtection="1">
      <protection hidden="1"/>
    </xf>
    <xf numFmtId="164" fontId="0" fillId="2" borderId="13" xfId="0" applyNumberFormat="1" applyFill="1" applyBorder="1" applyProtection="1">
      <protection hidden="1"/>
    </xf>
    <xf numFmtId="0" fontId="0" fillId="2" borderId="3" xfId="0" applyFill="1" applyBorder="1" applyAlignment="1" applyProtection="1">
      <alignment horizontal="left"/>
      <protection hidden="1"/>
    </xf>
    <xf numFmtId="10" fontId="0" fillId="2" borderId="7" xfId="0" applyNumberFormat="1" applyFill="1" applyBorder="1" applyProtection="1">
      <protection hidden="1"/>
    </xf>
    <xf numFmtId="0" fontId="0" fillId="2" borderId="16" xfId="0" applyFill="1" applyBorder="1" applyProtection="1">
      <protection hidden="1"/>
    </xf>
    <xf numFmtId="10" fontId="0" fillId="0" borderId="1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hidden="1"/>
    </xf>
    <xf numFmtId="10" fontId="0" fillId="2" borderId="6" xfId="0" applyNumberFormat="1" applyFill="1" applyBorder="1" applyAlignment="1" applyProtection="1">
      <alignment horizontal="left"/>
      <protection hidden="1"/>
    </xf>
    <xf numFmtId="0" fontId="0" fillId="0" borderId="10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hidden="1"/>
    </xf>
    <xf numFmtId="10" fontId="0" fillId="2" borderId="6" xfId="0" applyNumberForma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right"/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190" zoomScaleNormal="190" workbookViewId="0">
      <selection activeCell="C17" sqref="C17"/>
    </sheetView>
  </sheetViews>
  <sheetFormatPr baseColWidth="10" defaultRowHeight="13" x14ac:dyDescent="0.15"/>
  <cols>
    <col min="1" max="1" width="6.1640625" customWidth="1"/>
    <col min="2" max="2" width="34.5" customWidth="1"/>
    <col min="3" max="3" width="15.5" customWidth="1"/>
    <col min="4" max="4" width="16.33203125" customWidth="1"/>
    <col min="5" max="5" width="10.6640625" customWidth="1"/>
    <col min="6" max="252" width="8.83203125" customWidth="1"/>
  </cols>
  <sheetData>
    <row r="1" spans="1:5" ht="15" thickTop="1" thickBot="1" x14ac:dyDescent="0.2">
      <c r="A1" s="2"/>
      <c r="B1" s="3"/>
      <c r="C1" s="3"/>
      <c r="D1" s="14" t="s">
        <v>15</v>
      </c>
      <c r="E1" s="4"/>
    </row>
    <row r="2" spans="1:5" ht="14" thickTop="1" x14ac:dyDescent="0.15">
      <c r="A2" s="5"/>
      <c r="B2" s="20" t="s">
        <v>0</v>
      </c>
      <c r="C2" s="1">
        <v>600</v>
      </c>
      <c r="D2" s="15" t="s">
        <v>14</v>
      </c>
      <c r="E2" s="16"/>
    </row>
    <row r="3" spans="1:5" x14ac:dyDescent="0.15">
      <c r="A3" s="5"/>
      <c r="B3" s="17" t="s">
        <v>6</v>
      </c>
      <c r="C3" s="18">
        <v>7.4999999999999997E-2</v>
      </c>
      <c r="D3" s="6"/>
      <c r="E3" s="7"/>
    </row>
    <row r="4" spans="1:5" x14ac:dyDescent="0.15">
      <c r="A4" s="5"/>
      <c r="B4" s="8" t="s">
        <v>1</v>
      </c>
      <c r="C4" s="21">
        <f>IF(C3="",50%,C3)</f>
        <v>7.4999999999999997E-2</v>
      </c>
      <c r="D4" s="9"/>
      <c r="E4" s="7"/>
    </row>
    <row r="5" spans="1:5" x14ac:dyDescent="0.15">
      <c r="A5" s="5"/>
      <c r="B5" s="17" t="s">
        <v>16</v>
      </c>
      <c r="C5" s="19">
        <v>6.8500000000000005E-2</v>
      </c>
      <c r="D5" s="6"/>
      <c r="E5" s="7"/>
    </row>
    <row r="6" spans="1:5" x14ac:dyDescent="0.15">
      <c r="A6" s="5"/>
      <c r="B6" s="17" t="s">
        <v>17</v>
      </c>
      <c r="C6" s="26">
        <v>0.95</v>
      </c>
      <c r="D6" s="6"/>
      <c r="E6" s="10"/>
    </row>
    <row r="7" spans="1:5" x14ac:dyDescent="0.15">
      <c r="A7" s="5"/>
      <c r="B7" s="17" t="s">
        <v>2</v>
      </c>
      <c r="C7" s="25">
        <f>ROUNDUP(9*(1-C4)/C4,0)</f>
        <v>111</v>
      </c>
      <c r="D7" s="6"/>
      <c r="E7" s="10"/>
    </row>
    <row r="8" spans="1:5" ht="14" thickBot="1" x14ac:dyDescent="0.2">
      <c r="A8" s="5"/>
      <c r="B8" s="11" t="s">
        <v>3</v>
      </c>
      <c r="C8" s="22">
        <f>NORMSINV((1+C6)/2)</f>
        <v>1.9599639845400536</v>
      </c>
      <c r="D8" s="6"/>
      <c r="E8" s="10"/>
    </row>
    <row r="9" spans="1:5" ht="15" thickTop="1" thickBot="1" x14ac:dyDescent="0.2">
      <c r="A9" s="5"/>
      <c r="B9" s="6"/>
      <c r="C9" s="6"/>
      <c r="D9" s="6"/>
      <c r="E9" s="10"/>
    </row>
    <row r="10" spans="1:5" ht="14" thickTop="1" x14ac:dyDescent="0.15">
      <c r="A10" s="5"/>
      <c r="B10" s="12" t="s">
        <v>4</v>
      </c>
      <c r="C10" s="3">
        <f>MAX(IF(C2="",ROUNDUP(C8^2*C4*(1-C4)/C5^2,0),ROUNDUP((C2*C8^2*C4*(1-C4))/(C8^2*C4*(1-C4)+C5^2*(C2-1)),0)),C7)</f>
        <v>111</v>
      </c>
      <c r="D10" s="31" t="s">
        <v>11</v>
      </c>
      <c r="E10" s="27">
        <f>IF(C2="",1,((C2-C10)/(C2-1)))</f>
        <v>0.81636060100166941</v>
      </c>
    </row>
    <row r="11" spans="1:5" x14ac:dyDescent="0.15">
      <c r="A11" s="5"/>
      <c r="B11" s="23" t="s">
        <v>5</v>
      </c>
      <c r="C11" s="6">
        <f>ROUNDDOWN(C4*C10,0)</f>
        <v>8</v>
      </c>
      <c r="D11" s="6"/>
      <c r="E11" s="10"/>
    </row>
    <row r="12" spans="1:5" x14ac:dyDescent="0.15">
      <c r="A12" s="5"/>
      <c r="B12" s="23" t="s">
        <v>7</v>
      </c>
      <c r="C12" s="6" t="s">
        <v>8</v>
      </c>
      <c r="D12" s="33" t="s">
        <v>9</v>
      </c>
      <c r="E12" s="34" t="s">
        <v>10</v>
      </c>
    </row>
    <row r="13" spans="1:5" ht="14" thickBot="1" x14ac:dyDescent="0.2">
      <c r="A13" s="5"/>
      <c r="B13" s="13"/>
      <c r="C13" s="28">
        <f>C11/C10-C8*SQRT(E10*C11/C10*(1-C11/C10)/C10)</f>
        <v>2.8604213330392855E-2</v>
      </c>
      <c r="D13" s="32">
        <f>C11/C10</f>
        <v>7.2072072072072071E-2</v>
      </c>
      <c r="E13" s="24">
        <f>C11/C10+C8*SQRT(E10*C11/C10*(1-C11/C10)/C10)</f>
        <v>0.11553993081375129</v>
      </c>
    </row>
    <row r="14" spans="1:5" ht="14" thickTop="1" x14ac:dyDescent="0.15">
      <c r="A14" s="5"/>
      <c r="B14" s="12" t="s">
        <v>12</v>
      </c>
      <c r="C14" s="29">
        <v>111</v>
      </c>
      <c r="D14" s="3" t="s">
        <v>11</v>
      </c>
      <c r="E14" s="27">
        <f>IF(C2="",1,((C2-C14)/(C2-1)))</f>
        <v>0.81636060100166941</v>
      </c>
    </row>
    <row r="15" spans="1:5" x14ac:dyDescent="0.15">
      <c r="A15" s="5"/>
      <c r="B15" s="23" t="s">
        <v>13</v>
      </c>
      <c r="C15" s="30">
        <v>3</v>
      </c>
      <c r="D15" s="6"/>
      <c r="E15" s="10"/>
    </row>
    <row r="16" spans="1:5" x14ac:dyDescent="0.15">
      <c r="A16" s="5"/>
      <c r="B16" s="5" t="s">
        <v>7</v>
      </c>
      <c r="C16" s="6" t="s">
        <v>8</v>
      </c>
      <c r="D16" s="33" t="s">
        <v>9</v>
      </c>
      <c r="E16" s="34" t="s">
        <v>10</v>
      </c>
    </row>
    <row r="17" spans="1:5" ht="14" thickBot="1" x14ac:dyDescent="0.2">
      <c r="A17" s="13"/>
      <c r="B17" s="13"/>
      <c r="C17" s="28">
        <f>C15/C14-C8*SQRT(E14*C15/C14*(1-C15/C14)/C14)</f>
        <v>-2.2991599427613779E-4</v>
      </c>
      <c r="D17" s="32">
        <f>C15/C14</f>
        <v>2.7027027027027029E-2</v>
      </c>
      <c r="E17" s="24">
        <f>C15/C14+C8*SQRT(E14*C15/C14*(1-C15/C14)/C14)</f>
        <v>5.4283970048330195E-2</v>
      </c>
    </row>
    <row r="18" spans="1:5" ht="14" thickTop="1" x14ac:dyDescent="0.15"/>
  </sheetData>
  <sheetProtection selectLockedCells="1"/>
  <phoneticPr fontId="0" type="noConversion"/>
  <printOptions gridLines="1" gridLinesSet="0"/>
  <pageMargins left="0.75" right="0.75" top="1" bottom="1" header="0.5" footer="0.5"/>
  <pageSetup paperSize="9" orientation="portrait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/>
  <cp:lastModifiedBy>Microsoft Office-gebruiker</cp:lastModifiedBy>
  <dcterms:created xsi:type="dcterms:W3CDTF">2002-03-08T07:48:22Z</dcterms:created>
  <dcterms:modified xsi:type="dcterms:W3CDTF">2021-01-08T08:14:03Z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 of receiving or sending">
    <vt:filetime>2003-01-28T12:00:00Z</vt:filetime>
  </property>
</Properties>
</file>